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015" activeTab="0"/>
  </bookViews>
  <sheets>
    <sheet name="Nortear" sheetId="1" r:id="rId1"/>
  </sheets>
  <definedNames>
    <definedName name="_xlnm.Print_Area" localSheetId="0">'Nortear'!$A$26:$R$90</definedName>
  </definedNames>
  <calcPr fullCalcOnLoad="1"/>
</workbook>
</file>

<file path=xl/comments1.xml><?xml version="1.0" encoding="utf-8"?>
<comments xmlns="http://schemas.openxmlformats.org/spreadsheetml/2006/main">
  <authors>
    <author>vitor.bernardino</author>
    <author>cmf</author>
    <author>Vitor Bernardino</author>
  </authors>
  <commentList>
    <comment ref="A37" authorId="0">
      <text>
        <r>
          <rPr>
            <b/>
            <sz val="8"/>
            <color indexed="10"/>
            <rFont val="Tahoma"/>
            <family val="2"/>
          </rPr>
          <t>- qq const. &lt;= 5 frac ou unid ocup.
- área bruta &lt;= 200m2, com / serv.
- ab &lt;= 200m2, armaz/ind fora dos 
   Espaços Atividades Economicas.
- ab &lt;= 5.000m2, armaz/ind nos 
   Espaços Atividades Economicas.</t>
        </r>
      </text>
    </comment>
    <comment ref="K70" authorId="1">
      <text>
        <r>
          <rPr>
            <b/>
            <sz val="8"/>
            <color indexed="10"/>
            <rFont val="Tahoma"/>
            <family val="2"/>
          </rPr>
          <t>a prencher p/valores diferentes do cálculo automático.</t>
        </r>
      </text>
    </comment>
    <comment ref="A76" authorId="2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A77" authorId="2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A78" authorId="2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  <comment ref="D49" authorId="2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D50" authorId="2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D51" authorId="2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</text>
    </comment>
    <comment ref="D60" authorId="2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D61" authorId="2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D62" authorId="2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</text>
    </comment>
  </commentList>
</comments>
</file>

<file path=xl/sharedStrings.xml><?xml version="1.0" encoding="utf-8"?>
<sst xmlns="http://schemas.openxmlformats.org/spreadsheetml/2006/main" count="63" uniqueCount="43">
  <si>
    <t>Tipologias de construção:</t>
  </si>
  <si>
    <t>Nenhuma</t>
  </si>
  <si>
    <t>Uma</t>
  </si>
  <si>
    <t>Duas</t>
  </si>
  <si>
    <t>Três</t>
  </si>
  <si>
    <t>Quatro</t>
  </si>
  <si>
    <t>Cinco</t>
  </si>
  <si>
    <t>A</t>
  </si>
  <si>
    <t>B</t>
  </si>
  <si>
    <t>C</t>
  </si>
  <si>
    <t>V(€/m2)</t>
  </si>
  <si>
    <t>=</t>
  </si>
  <si>
    <t>Santa Maria da Feira,</t>
  </si>
  <si>
    <t>TAXA DE URBANIZAÇÃO - FOLHA DE CÁLCULO</t>
  </si>
  <si>
    <t>REQ.:</t>
  </si>
  <si>
    <t>FREGUESIA:</t>
  </si>
  <si>
    <t>PROC. Nº</t>
  </si>
  <si>
    <t>TAXA DEVIDA NAS RESTANTES EDIFICAÇÕES:</t>
  </si>
  <si>
    <r>
      <t>1.</t>
    </r>
    <r>
      <rPr>
        <sz val="9"/>
        <rFont val="Arial"/>
        <family val="2"/>
      </rPr>
      <t xml:space="preserve"> Área dos pavimentos da edificação </t>
    </r>
    <r>
      <rPr>
        <b/>
        <sz val="9"/>
        <rFont val="Arial"/>
        <family val="2"/>
      </rPr>
      <t>∑Abi</t>
    </r>
    <r>
      <rPr>
        <sz val="9"/>
        <rFont val="Arial"/>
        <family val="2"/>
      </rPr>
      <t>(m2) =</t>
    </r>
  </si>
  <si>
    <r>
      <t xml:space="preserve">2. </t>
    </r>
    <r>
      <rPr>
        <sz val="9"/>
        <rFont val="Arial"/>
        <family val="2"/>
      </rPr>
      <t>Valor de</t>
    </r>
    <r>
      <rPr>
        <b/>
        <sz val="9"/>
        <rFont val="Arial"/>
        <family val="2"/>
      </rPr>
      <t xml:space="preserve"> V</t>
    </r>
    <r>
      <rPr>
        <sz val="9"/>
        <rFont val="Arial"/>
        <family val="2"/>
      </rPr>
      <t>(€/m2) =</t>
    </r>
  </si>
  <si>
    <t>Habitação unifamiliar, incluindo anexos, bem como armazéns e indústrias em edifício autónomo.</t>
  </si>
  <si>
    <r>
      <t>V</t>
    </r>
    <r>
      <rPr>
        <b/>
        <sz val="5"/>
        <rFont val="Arial"/>
        <family val="2"/>
      </rPr>
      <t>4</t>
    </r>
    <r>
      <rPr>
        <sz val="9"/>
        <rFont val="Arial"/>
        <family val="2"/>
      </rPr>
      <t>(€/m2)</t>
    </r>
  </si>
  <si>
    <t>O Técnico,</t>
  </si>
  <si>
    <t>Número de infraestruturas públicas existentes e em funcionamento</t>
  </si>
  <si>
    <t xml:space="preserve">      a) Edíficios coletivos destinados a habitação, comércio, escritórios, armazéns, industrias ou quaisquer outras atividades</t>
  </si>
  <si>
    <t xml:space="preserve">      b) Edificios com outras atividades não especificadas no quadro anterior.</t>
  </si>
  <si>
    <t>Divisão de Edificação e Urbanismo</t>
  </si>
  <si>
    <t>DEPARTAMENTO DE PLANEAMENTIO E URBANISMO</t>
  </si>
  <si>
    <t>Categorias</t>
  </si>
  <si>
    <t>de</t>
  </si>
  <si>
    <t>Espaços</t>
  </si>
  <si>
    <t xml:space="preserve">          permitidas, incluindo as áreas de anexos.</t>
  </si>
  <si>
    <r>
      <t>3.</t>
    </r>
    <r>
      <rPr>
        <sz val="9"/>
        <rFont val="Arial"/>
        <family val="2"/>
      </rPr>
      <t xml:space="preserve"> Taxa devida nas restantes edificações:</t>
    </r>
  </si>
  <si>
    <r>
      <t>TMU = ∑Ab</t>
    </r>
    <r>
      <rPr>
        <b/>
        <sz val="5"/>
        <rFont val="Arial"/>
        <family val="2"/>
      </rPr>
      <t>i</t>
    </r>
    <r>
      <rPr>
        <sz val="9"/>
        <rFont val="Arial"/>
        <family val="2"/>
      </rPr>
      <t>(m2)</t>
    </r>
    <r>
      <rPr>
        <b/>
        <sz val="9"/>
        <rFont val="Arial"/>
        <family val="2"/>
      </rPr>
      <t xml:space="preserve"> x V</t>
    </r>
    <r>
      <rPr>
        <sz val="9"/>
        <rFont val="Arial"/>
        <family val="2"/>
      </rPr>
      <t>(€/m2)</t>
    </r>
  </si>
  <si>
    <r>
      <t xml:space="preserve">4.  </t>
    </r>
    <r>
      <rPr>
        <sz val="9"/>
        <rFont val="Arial"/>
        <family val="2"/>
      </rPr>
      <t>Área do prédio (m2) =</t>
    </r>
  </si>
  <si>
    <r>
      <t xml:space="preserve">5.  </t>
    </r>
    <r>
      <rPr>
        <sz val="9"/>
        <rFont val="Arial"/>
        <family val="2"/>
      </rPr>
      <t>Área do prédio impermeabilizada (m2) =</t>
    </r>
  </si>
  <si>
    <r>
      <t>6.</t>
    </r>
    <r>
      <rPr>
        <sz val="9"/>
        <rFont val="Arial"/>
        <family val="2"/>
      </rPr>
      <t xml:space="preserve"> Valor de </t>
    </r>
    <r>
      <rPr>
        <b/>
        <sz val="9"/>
        <rFont val="Arial"/>
        <family val="2"/>
      </rPr>
      <t>S</t>
    </r>
    <r>
      <rPr>
        <b/>
        <sz val="7"/>
        <rFont val="Arial"/>
        <family val="2"/>
      </rPr>
      <t>i</t>
    </r>
    <r>
      <rPr>
        <b/>
        <sz val="9"/>
        <rFont val="Arial"/>
        <family val="2"/>
      </rPr>
      <t xml:space="preserve"> (m2)</t>
    </r>
    <r>
      <rPr>
        <sz val="9"/>
        <rFont val="Arial"/>
        <family val="2"/>
      </rPr>
      <t xml:space="preserve"> =</t>
    </r>
  </si>
  <si>
    <r>
      <t>7.</t>
    </r>
    <r>
      <rPr>
        <sz val="9"/>
        <rFont val="Arial"/>
        <family val="2"/>
      </rPr>
      <t xml:space="preserve"> Valor de </t>
    </r>
    <r>
      <rPr>
        <b/>
        <sz val="9"/>
        <rFont val="Arial"/>
        <family val="2"/>
      </rPr>
      <t>V</t>
    </r>
    <r>
      <rPr>
        <b/>
        <sz val="5"/>
        <rFont val="Arial"/>
        <family val="2"/>
      </rPr>
      <t>4</t>
    </r>
    <r>
      <rPr>
        <b/>
        <sz val="9"/>
        <rFont val="Arial"/>
        <family val="2"/>
      </rPr>
      <t>(€/m2)</t>
    </r>
    <r>
      <rPr>
        <sz val="9"/>
        <rFont val="Arial"/>
        <family val="2"/>
      </rPr>
      <t xml:space="preserve"> =</t>
    </r>
  </si>
  <si>
    <r>
      <t>8.</t>
    </r>
    <r>
      <rPr>
        <sz val="9"/>
        <rFont val="Arial"/>
        <family val="2"/>
      </rPr>
      <t xml:space="preserve"> Taxa devida à impermeabilização:</t>
    </r>
  </si>
  <si>
    <r>
      <t>9.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Total da taxa:</t>
    </r>
  </si>
  <si>
    <r>
      <t>TMU</t>
    </r>
    <r>
      <rPr>
        <sz val="9"/>
        <rFont val="Arial"/>
        <family val="2"/>
      </rPr>
      <t>(is)</t>
    </r>
    <r>
      <rPr>
        <b/>
        <sz val="9"/>
        <rFont val="Arial"/>
        <family val="2"/>
      </rPr>
      <t xml:space="preserve"> = ∑S</t>
    </r>
    <r>
      <rPr>
        <b/>
        <sz val="5"/>
        <rFont val="Arial"/>
        <family val="2"/>
      </rPr>
      <t>i</t>
    </r>
    <r>
      <rPr>
        <sz val="9"/>
        <rFont val="Arial"/>
        <family val="2"/>
      </rPr>
      <t>(m2)</t>
    </r>
    <r>
      <rPr>
        <b/>
        <sz val="9"/>
        <rFont val="Arial"/>
        <family val="2"/>
      </rPr>
      <t xml:space="preserve"> x V</t>
    </r>
    <r>
      <rPr>
        <b/>
        <sz val="5"/>
        <rFont val="Arial"/>
        <family val="2"/>
      </rPr>
      <t>4</t>
    </r>
    <r>
      <rPr>
        <sz val="9"/>
        <rFont val="Arial"/>
        <family val="2"/>
      </rPr>
      <t>(€/m2)</t>
    </r>
  </si>
  <si>
    <r>
      <t>TMU</t>
    </r>
    <r>
      <rPr>
        <sz val="9"/>
        <rFont val="Arial"/>
        <family val="2"/>
      </rPr>
      <t xml:space="preserve">(€) = </t>
    </r>
    <r>
      <rPr>
        <b/>
        <sz val="9"/>
        <rFont val="Arial"/>
        <family val="2"/>
      </rPr>
      <t>TMU</t>
    </r>
    <r>
      <rPr>
        <sz val="9"/>
        <rFont val="Arial"/>
        <family val="2"/>
      </rPr>
      <t>(ac)</t>
    </r>
    <r>
      <rPr>
        <b/>
        <sz val="9"/>
        <rFont val="Arial"/>
        <family val="2"/>
      </rPr>
      <t xml:space="preserve"> + TMU</t>
    </r>
    <r>
      <rPr>
        <sz val="9"/>
        <rFont val="Arial"/>
        <family val="2"/>
      </rPr>
      <t>(is)</t>
    </r>
  </si>
  <si>
    <t>Categ. Espaços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</si>
</sst>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_-* #,##0.00\ [$€-1]_-;\-* #,##0.00\ [$€-1]_-;_-* &quot;-&quot;??\ [$€-1]_-"/>
    <numFmt numFmtId="181" formatCode="#,##0.00\ [$€-1]"/>
    <numFmt numFmtId="182" formatCode="d\ mmmm\,\ yyyy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Tahoma"/>
      <family val="2"/>
    </font>
    <font>
      <b/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9"/>
      <name val="Arial"/>
      <family val="2"/>
    </font>
    <font>
      <sz val="9"/>
      <color indexed="41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u val="single"/>
      <sz val="11"/>
      <color indexed="10"/>
      <name val="Arial"/>
      <family val="2"/>
    </font>
    <font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4" applyNumberFormat="0" applyAlignment="0" applyProtection="0"/>
    <xf numFmtId="180" fontId="0" fillId="0" borderId="0" applyFont="0" applyFill="0" applyBorder="0" applyAlignment="0" applyProtection="0"/>
    <xf numFmtId="0" fontId="17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9" fillId="16" borderId="7" applyNumberFormat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7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47" applyFont="1" applyAlignment="1">
      <alignment/>
    </xf>
    <xf numFmtId="0" fontId="1" fillId="24" borderId="0" xfId="0" applyFont="1" applyFill="1" applyBorder="1" applyAlignment="1">
      <alignment horizontal="left"/>
    </xf>
    <xf numFmtId="0" fontId="3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>
      <alignment horizontal="center"/>
    </xf>
    <xf numFmtId="0" fontId="3" fillId="24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/>
    </xf>
    <xf numFmtId="2" fontId="26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hidden="1"/>
    </xf>
    <xf numFmtId="181" fontId="29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81" fontId="2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7" fillId="2" borderId="16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182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center"/>
      <protection hidden="1" locked="0"/>
    </xf>
    <xf numFmtId="181" fontId="27" fillId="0" borderId="16" xfId="0" applyNumberFormat="1" applyFont="1" applyBorder="1" applyAlignment="1">
      <alignment horizontal="center" vertical="center"/>
    </xf>
    <xf numFmtId="181" fontId="27" fillId="0" borderId="14" xfId="0" applyNumberFormat="1" applyFont="1" applyBorder="1" applyAlignment="1">
      <alignment horizontal="center" vertical="center"/>
    </xf>
    <xf numFmtId="181" fontId="2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/>
    </xf>
    <xf numFmtId="2" fontId="7" fillId="2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1" fontId="29" fillId="0" borderId="16" xfId="0" applyNumberFormat="1" applyFont="1" applyBorder="1" applyAlignment="1">
      <alignment horizontal="center" vertical="center"/>
    </xf>
    <xf numFmtId="181" fontId="29" fillId="0" borderId="14" xfId="0" applyNumberFormat="1" applyFont="1" applyBorder="1" applyAlignment="1">
      <alignment horizontal="center" vertical="center"/>
    </xf>
    <xf numFmtId="181" fontId="29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" fontId="7" fillId="0" borderId="16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182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6</xdr:col>
      <xdr:colOff>314325</xdr:colOff>
      <xdr:row>31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2:U90"/>
  <sheetViews>
    <sheetView showGridLines="0" tabSelected="1" view="pageLayout" zoomScaleNormal="120" zoomScaleSheetLayoutView="100" workbookViewId="0" topLeftCell="A26">
      <selection activeCell="B35" sqref="B35:F35"/>
    </sheetView>
  </sheetViews>
  <sheetFormatPr defaultColWidth="5.00390625" defaultRowHeight="9.75" customHeight="1"/>
  <cols>
    <col min="1" max="16384" width="5.00390625" style="1" customWidth="1"/>
  </cols>
  <sheetData>
    <row r="1" ht="9.75" customHeight="1" hidden="1"/>
    <row r="2" ht="9.75" customHeight="1" hidden="1"/>
    <row r="3" ht="9.75" customHeight="1" hidden="1"/>
    <row r="4" ht="9.75" customHeight="1" hidden="1"/>
    <row r="5" ht="9.75" customHeight="1" hidden="1"/>
    <row r="6" ht="9.75" customHeight="1" hidden="1"/>
    <row r="7" ht="9.75" customHeight="1" hidden="1"/>
    <row r="8" ht="9.75" customHeight="1" hidden="1"/>
    <row r="9" ht="9.75" customHeight="1" hidden="1"/>
    <row r="10" ht="9.75" customHeight="1" hidden="1"/>
    <row r="11" ht="9.75" customHeight="1" hidden="1"/>
    <row r="12" ht="9.75" customHeight="1" hidden="1"/>
    <row r="13" ht="9.75" customHeight="1" hidden="1"/>
    <row r="14" ht="9.75" customHeight="1" hidden="1"/>
    <row r="15" ht="9.75" customHeight="1" hidden="1"/>
    <row r="16" ht="9.75" customHeight="1" hidden="1"/>
    <row r="17" ht="9.75" customHeight="1" hidden="1"/>
    <row r="18" ht="9.75" customHeight="1" hidden="1"/>
    <row r="19" ht="9.75" customHeight="1" hidden="1"/>
    <row r="20" ht="9.75" customHeight="1" hidden="1"/>
    <row r="21" ht="9.75" customHeight="1" hidden="1"/>
    <row r="22" ht="9.75" customHeight="1" hidden="1"/>
    <row r="23" ht="9.75" customHeight="1" hidden="1"/>
    <row r="24" ht="9.75" customHeight="1" hidden="1"/>
    <row r="25" ht="11.25" hidden="1"/>
    <row r="32" spans="1:7" ht="9.75" customHeight="1">
      <c r="A32" s="31" t="s">
        <v>27</v>
      </c>
      <c r="B32" s="31"/>
      <c r="C32" s="31"/>
      <c r="D32" s="31"/>
      <c r="E32" s="31"/>
      <c r="F32" s="31"/>
      <c r="G32" s="31"/>
    </row>
    <row r="33" spans="1:9" ht="9.75" customHeight="1">
      <c r="A33" s="65" t="s">
        <v>26</v>
      </c>
      <c r="B33" s="66"/>
      <c r="C33" s="66"/>
      <c r="D33" s="66"/>
      <c r="E33" s="66"/>
      <c r="F33" s="66"/>
      <c r="G33" s="66"/>
      <c r="I33" s="5"/>
    </row>
    <row r="34" spans="1:18" s="4" customFormat="1" ht="9.75" customHeight="1">
      <c r="A34" s="1"/>
      <c r="B34" s="1"/>
      <c r="C34" s="1"/>
      <c r="D34" s="1"/>
      <c r="E34" s="1"/>
      <c r="F34" s="1"/>
      <c r="G34" s="1"/>
      <c r="H34" s="1"/>
      <c r="I34" s="1"/>
      <c r="J34" s="86" t="s">
        <v>13</v>
      </c>
      <c r="K34" s="87"/>
      <c r="L34" s="87"/>
      <c r="M34" s="87"/>
      <c r="N34" s="87"/>
      <c r="O34" s="87"/>
      <c r="P34" s="87"/>
      <c r="Q34" s="87"/>
      <c r="R34" s="87"/>
    </row>
    <row r="35" spans="1:18" ht="9.75" customHeight="1">
      <c r="A35" s="2" t="s">
        <v>14</v>
      </c>
      <c r="B35" s="88">
        <f>BB2</f>
        <v>0</v>
      </c>
      <c r="C35" s="89"/>
      <c r="D35" s="89"/>
      <c r="E35" s="89"/>
      <c r="F35" s="90"/>
      <c r="G35" s="91" t="s">
        <v>15</v>
      </c>
      <c r="H35" s="92"/>
      <c r="I35" s="93"/>
      <c r="J35" s="88">
        <f>AS2</f>
        <v>0</v>
      </c>
      <c r="K35" s="89"/>
      <c r="L35" s="89"/>
      <c r="M35" s="90"/>
      <c r="N35" s="92" t="s">
        <v>16</v>
      </c>
      <c r="O35" s="92"/>
      <c r="P35" s="94">
        <f>AQ2</f>
        <v>0</v>
      </c>
      <c r="Q35" s="95"/>
      <c r="R35" s="96"/>
    </row>
    <row r="36" s="10" customFormat="1" ht="12"/>
    <row r="37" spans="1:18" s="10" customFormat="1" ht="12">
      <c r="A37" s="70" t="s">
        <v>17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7" s="10" customFormat="1" ht="12">
      <c r="A38" s="11"/>
      <c r="B38" s="11"/>
      <c r="C38" s="11"/>
      <c r="D38" s="11"/>
      <c r="E38" s="11"/>
      <c r="F38" s="11"/>
      <c r="G38" s="11"/>
    </row>
    <row r="39" spans="1:12" s="10" customFormat="1" ht="12">
      <c r="A39" s="34" t="s">
        <v>18</v>
      </c>
      <c r="B39" s="34"/>
      <c r="C39" s="34"/>
      <c r="D39" s="34"/>
      <c r="E39" s="34"/>
      <c r="F39" s="34"/>
      <c r="G39" s="34"/>
      <c r="H39" s="34"/>
      <c r="I39" s="35"/>
      <c r="J39" s="36"/>
      <c r="K39" s="62"/>
      <c r="L39" s="13"/>
    </row>
    <row r="40" s="10" customFormat="1" ht="12"/>
    <row r="41" spans="1:11" s="10" customFormat="1" ht="12">
      <c r="A41" s="34" t="s">
        <v>19</v>
      </c>
      <c r="B41" s="34"/>
      <c r="C41" s="34"/>
      <c r="D41" s="34"/>
      <c r="E41" s="63"/>
      <c r="F41" s="14"/>
      <c r="G41" s="14"/>
      <c r="H41" s="14"/>
      <c r="I41" s="35"/>
      <c r="J41" s="36"/>
      <c r="K41" s="62"/>
    </row>
    <row r="42" s="10" customFormat="1" ht="12"/>
    <row r="43" spans="1:18" s="10" customFormat="1" ht="12">
      <c r="A43" s="61" t="s">
        <v>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s="10" customFormat="1" ht="15" customHeight="1">
      <c r="A44" s="77" t="s">
        <v>20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s="10" customFormat="1" ht="15" customHeight="1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2"/>
    </row>
    <row r="46" spans="1:18" s="10" customFormat="1" ht="12">
      <c r="A46" s="15"/>
      <c r="B46" s="52" t="s">
        <v>10</v>
      </c>
      <c r="C46" s="52"/>
      <c r="D46" s="52"/>
      <c r="E46" s="16"/>
      <c r="G46" s="51" t="s">
        <v>23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s="10" customFormat="1" ht="12">
      <c r="A47" s="17"/>
      <c r="B47" s="53"/>
      <c r="C47" s="53"/>
      <c r="D47" s="53"/>
      <c r="E47" s="18"/>
      <c r="G47" s="54" t="s">
        <v>1</v>
      </c>
      <c r="H47" s="54"/>
      <c r="I47" s="54" t="s">
        <v>2</v>
      </c>
      <c r="J47" s="54"/>
      <c r="K47" s="54" t="s">
        <v>3</v>
      </c>
      <c r="L47" s="54"/>
      <c r="M47" s="54" t="s">
        <v>4</v>
      </c>
      <c r="N47" s="54"/>
      <c r="O47" s="54" t="s">
        <v>5</v>
      </c>
      <c r="P47" s="54"/>
      <c r="Q47" s="54" t="s">
        <v>6</v>
      </c>
      <c r="R47" s="54"/>
    </row>
    <row r="48" s="10" customFormat="1" ht="6" customHeight="1"/>
    <row r="49" spans="1:18" s="10" customFormat="1" ht="12">
      <c r="A49" s="83" t="s">
        <v>28</v>
      </c>
      <c r="B49" s="84"/>
      <c r="C49" s="85"/>
      <c r="D49" s="51" t="s">
        <v>7</v>
      </c>
      <c r="E49" s="51"/>
      <c r="G49" s="40">
        <v>1.57</v>
      </c>
      <c r="H49" s="40"/>
      <c r="I49" s="40">
        <v>1.88</v>
      </c>
      <c r="J49" s="40"/>
      <c r="K49" s="40">
        <v>2.19</v>
      </c>
      <c r="L49" s="40"/>
      <c r="M49" s="40">
        <v>2.5</v>
      </c>
      <c r="N49" s="40"/>
      <c r="O49" s="40">
        <v>2.81</v>
      </c>
      <c r="P49" s="40"/>
      <c r="Q49" s="40">
        <v>3.12</v>
      </c>
      <c r="R49" s="40"/>
    </row>
    <row r="50" spans="1:18" s="10" customFormat="1" ht="12">
      <c r="A50" s="91" t="s">
        <v>29</v>
      </c>
      <c r="B50" s="103"/>
      <c r="C50" s="93"/>
      <c r="D50" s="51" t="s">
        <v>8</v>
      </c>
      <c r="E50" s="51"/>
      <c r="G50" s="40">
        <v>1.1</v>
      </c>
      <c r="H50" s="40"/>
      <c r="I50" s="40">
        <v>1.31</v>
      </c>
      <c r="J50" s="40"/>
      <c r="K50" s="40">
        <v>1.53</v>
      </c>
      <c r="L50" s="40"/>
      <c r="M50" s="40">
        <v>1.75</v>
      </c>
      <c r="N50" s="40"/>
      <c r="O50" s="40">
        <v>1.96</v>
      </c>
      <c r="P50" s="40"/>
      <c r="Q50" s="40">
        <v>2.18</v>
      </c>
      <c r="R50" s="40"/>
    </row>
    <row r="51" spans="1:18" s="10" customFormat="1" ht="12">
      <c r="A51" s="100" t="s">
        <v>30</v>
      </c>
      <c r="B51" s="101"/>
      <c r="C51" s="102"/>
      <c r="D51" s="51" t="s">
        <v>9</v>
      </c>
      <c r="E51" s="51"/>
      <c r="G51" s="40">
        <v>0.78</v>
      </c>
      <c r="H51" s="40"/>
      <c r="I51" s="40">
        <v>0.94</v>
      </c>
      <c r="J51" s="40"/>
      <c r="K51" s="40">
        <v>1.09</v>
      </c>
      <c r="L51" s="40"/>
      <c r="M51" s="40">
        <v>1.25</v>
      </c>
      <c r="N51" s="40"/>
      <c r="O51" s="40">
        <v>1.4</v>
      </c>
      <c r="P51" s="40"/>
      <c r="Q51" s="40">
        <v>1.56</v>
      </c>
      <c r="R51" s="40"/>
    </row>
    <row r="52" spans="7:8" s="10" customFormat="1" ht="12">
      <c r="G52" s="19"/>
      <c r="H52" s="19"/>
    </row>
    <row r="53" spans="1:18" s="10" customFormat="1" ht="12">
      <c r="A53" s="61" t="s">
        <v>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/>
    </row>
    <row r="54" spans="1:18" s="20" customFormat="1" ht="9.75" customHeight="1">
      <c r="A54" s="55" t="s">
        <v>24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7"/>
    </row>
    <row r="55" spans="1:18" s="20" customFormat="1" ht="9.75" customHeight="1">
      <c r="A55" s="58" t="s">
        <v>31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0"/>
    </row>
    <row r="56" spans="1:18" s="20" customFormat="1" ht="9.75" customHeight="1">
      <c r="A56" s="104" t="s">
        <v>25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6"/>
    </row>
    <row r="57" spans="1:18" s="10" customFormat="1" ht="12">
      <c r="A57" s="15"/>
      <c r="B57" s="52" t="s">
        <v>10</v>
      </c>
      <c r="C57" s="52"/>
      <c r="D57" s="52"/>
      <c r="E57" s="16"/>
      <c r="G57" s="51" t="s">
        <v>23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 s="10" customFormat="1" ht="12">
      <c r="A58" s="17"/>
      <c r="B58" s="53"/>
      <c r="C58" s="53"/>
      <c r="D58" s="53"/>
      <c r="E58" s="18"/>
      <c r="G58" s="54" t="s">
        <v>1</v>
      </c>
      <c r="H58" s="54"/>
      <c r="I58" s="54" t="s">
        <v>2</v>
      </c>
      <c r="J58" s="54"/>
      <c r="K58" s="54" t="s">
        <v>3</v>
      </c>
      <c r="L58" s="54"/>
      <c r="M58" s="54" t="s">
        <v>4</v>
      </c>
      <c r="N58" s="54"/>
      <c r="O58" s="54" t="s">
        <v>5</v>
      </c>
      <c r="P58" s="54"/>
      <c r="Q58" s="54" t="s">
        <v>6</v>
      </c>
      <c r="R58" s="54"/>
    </row>
    <row r="59" s="10" customFormat="1" ht="6" customHeight="1"/>
    <row r="60" spans="1:18" s="10" customFormat="1" ht="12" customHeight="1">
      <c r="A60" s="83" t="s">
        <v>28</v>
      </c>
      <c r="B60" s="84"/>
      <c r="C60" s="85"/>
      <c r="D60" s="51" t="s">
        <v>7</v>
      </c>
      <c r="E60" s="51"/>
      <c r="G60" s="40">
        <v>3.13</v>
      </c>
      <c r="H60" s="40"/>
      <c r="I60" s="40">
        <v>3.75</v>
      </c>
      <c r="J60" s="40"/>
      <c r="K60" s="40">
        <v>4.37</v>
      </c>
      <c r="L60" s="40"/>
      <c r="M60" s="40">
        <v>4.99</v>
      </c>
      <c r="N60" s="40"/>
      <c r="O60" s="40">
        <v>5.61</v>
      </c>
      <c r="P60" s="40"/>
      <c r="Q60" s="40">
        <v>6.23</v>
      </c>
      <c r="R60" s="40"/>
    </row>
    <row r="61" spans="1:18" s="10" customFormat="1" ht="12">
      <c r="A61" s="91" t="s">
        <v>29</v>
      </c>
      <c r="B61" s="103"/>
      <c r="C61" s="93"/>
      <c r="D61" s="51" t="s">
        <v>8</v>
      </c>
      <c r="E61" s="51"/>
      <c r="G61" s="40">
        <v>2.19</v>
      </c>
      <c r="H61" s="40"/>
      <c r="I61" s="40">
        <v>2.63</v>
      </c>
      <c r="J61" s="40"/>
      <c r="K61" s="40">
        <v>3.06</v>
      </c>
      <c r="L61" s="40"/>
      <c r="M61" s="40">
        <v>3.49</v>
      </c>
      <c r="N61" s="40"/>
      <c r="O61" s="40">
        <v>3.93</v>
      </c>
      <c r="P61" s="40"/>
      <c r="Q61" s="40">
        <v>4.36</v>
      </c>
      <c r="R61" s="40"/>
    </row>
    <row r="62" spans="1:18" s="10" customFormat="1" ht="12">
      <c r="A62" s="100" t="s">
        <v>30</v>
      </c>
      <c r="B62" s="101"/>
      <c r="C62" s="102"/>
      <c r="D62" s="51" t="s">
        <v>9</v>
      </c>
      <c r="E62" s="51"/>
      <c r="G62" s="40">
        <v>1.57</v>
      </c>
      <c r="H62" s="40"/>
      <c r="I62" s="40">
        <v>1.88</v>
      </c>
      <c r="J62" s="40"/>
      <c r="K62" s="40">
        <v>2.19</v>
      </c>
      <c r="L62" s="40"/>
      <c r="M62" s="40">
        <v>2.5</v>
      </c>
      <c r="N62" s="40"/>
      <c r="O62" s="40">
        <v>2.81</v>
      </c>
      <c r="P62" s="40"/>
      <c r="Q62" s="40">
        <v>3.12</v>
      </c>
      <c r="R62" s="40"/>
    </row>
    <row r="63" s="10" customFormat="1" ht="12"/>
    <row r="64" spans="1:18" s="20" customFormat="1" ht="24" customHeight="1">
      <c r="A64" s="45" t="s">
        <v>32</v>
      </c>
      <c r="B64" s="45"/>
      <c r="C64" s="45"/>
      <c r="D64" s="45"/>
      <c r="E64" s="45"/>
      <c r="F64" s="45"/>
      <c r="G64" s="50"/>
      <c r="H64" s="47" t="s">
        <v>33</v>
      </c>
      <c r="I64" s="48"/>
      <c r="J64" s="48"/>
      <c r="K64" s="48"/>
      <c r="L64" s="48"/>
      <c r="M64" s="49"/>
      <c r="N64" s="22" t="s">
        <v>11</v>
      </c>
      <c r="O64" s="42">
        <f>I39*I41</f>
        <v>0</v>
      </c>
      <c r="P64" s="43"/>
      <c r="Q64" s="43"/>
      <c r="R64" s="44"/>
    </row>
    <row r="65" s="10" customFormat="1" ht="24" customHeight="1"/>
    <row r="66" spans="1:10" s="10" customFormat="1" ht="12">
      <c r="A66" s="34" t="s">
        <v>34</v>
      </c>
      <c r="B66" s="34"/>
      <c r="C66" s="34"/>
      <c r="D66" s="34"/>
      <c r="E66" s="34"/>
      <c r="F66" s="34"/>
      <c r="G66" s="34"/>
      <c r="H66" s="35"/>
      <c r="I66" s="36"/>
      <c r="J66" s="62"/>
    </row>
    <row r="67" s="10" customFormat="1" ht="12"/>
    <row r="68" spans="1:10" s="10" customFormat="1" ht="12">
      <c r="A68" s="34" t="s">
        <v>35</v>
      </c>
      <c r="B68" s="34"/>
      <c r="C68" s="34"/>
      <c r="D68" s="34"/>
      <c r="E68" s="34"/>
      <c r="F68" s="34"/>
      <c r="G68" s="34"/>
      <c r="H68" s="35"/>
      <c r="I68" s="36"/>
      <c r="J68" s="62"/>
    </row>
    <row r="69" s="10" customFormat="1" ht="12"/>
    <row r="70" spans="1:13" s="10" customFormat="1" ht="12">
      <c r="A70" s="34" t="s">
        <v>36</v>
      </c>
      <c r="B70" s="73"/>
      <c r="C70" s="73"/>
      <c r="D70" s="73"/>
      <c r="E70" s="73"/>
      <c r="F70" s="73"/>
      <c r="G70" s="73"/>
      <c r="H70" s="74">
        <f>IF(H68&gt;H66,"?",IF(H68&gt;0,IF(H68/H66&gt;0.7,H68-(H66*0.7),0),0))</f>
        <v>0</v>
      </c>
      <c r="I70" s="75"/>
      <c r="J70" s="76"/>
      <c r="K70" s="35"/>
      <c r="L70" s="36"/>
      <c r="M70" s="62"/>
    </row>
    <row r="71" spans="1:10" s="10" customFormat="1" ht="12">
      <c r="A71" s="12"/>
      <c r="B71" s="23"/>
      <c r="C71" s="23"/>
      <c r="D71" s="23"/>
      <c r="E71" s="23"/>
      <c r="F71" s="23"/>
      <c r="G71" s="23"/>
      <c r="H71" s="24"/>
      <c r="I71" s="24"/>
      <c r="J71" s="24"/>
    </row>
    <row r="72" spans="1:10" s="10" customFormat="1" ht="12">
      <c r="A72" s="34" t="s">
        <v>37</v>
      </c>
      <c r="B72" s="73"/>
      <c r="C72" s="73"/>
      <c r="D72" s="73"/>
      <c r="E72" s="73"/>
      <c r="F72" s="73"/>
      <c r="G72" s="73"/>
      <c r="H72" s="35"/>
      <c r="I72" s="36"/>
      <c r="J72" s="62"/>
    </row>
    <row r="73" spans="1:10" s="10" customFormat="1" ht="12">
      <c r="A73" s="12"/>
      <c r="B73" s="23"/>
      <c r="C73" s="23"/>
      <c r="D73" s="23"/>
      <c r="E73" s="23"/>
      <c r="F73" s="23"/>
      <c r="G73" s="23"/>
      <c r="H73" s="25"/>
      <c r="I73" s="25"/>
      <c r="J73" s="25"/>
    </row>
    <row r="74" spans="1:10" s="10" customFormat="1" ht="12">
      <c r="A74" s="71" t="s">
        <v>42</v>
      </c>
      <c r="B74" s="71"/>
      <c r="C74" s="71"/>
      <c r="D74" s="23"/>
      <c r="E74" s="72" t="s">
        <v>21</v>
      </c>
      <c r="F74" s="71"/>
      <c r="G74" s="71"/>
      <c r="H74" s="71"/>
      <c r="I74" s="71"/>
      <c r="J74" s="71"/>
    </row>
    <row r="75" spans="1:10" s="10" customFormat="1" ht="6" customHeight="1">
      <c r="A75" s="12"/>
      <c r="B75" s="23"/>
      <c r="C75" s="23"/>
      <c r="D75" s="23"/>
      <c r="E75" s="23"/>
      <c r="F75" s="23"/>
      <c r="G75" s="23"/>
      <c r="H75" s="25"/>
      <c r="I75" s="25"/>
      <c r="J75" s="25"/>
    </row>
    <row r="76" spans="1:10" s="10" customFormat="1" ht="12">
      <c r="A76" s="39" t="s">
        <v>7</v>
      </c>
      <c r="B76" s="39"/>
      <c r="C76" s="39"/>
      <c r="D76" s="23"/>
      <c r="E76" s="40">
        <v>5</v>
      </c>
      <c r="F76" s="40"/>
      <c r="G76" s="40"/>
      <c r="H76" s="40"/>
      <c r="I76" s="40"/>
      <c r="J76" s="40"/>
    </row>
    <row r="77" spans="1:10" s="10" customFormat="1" ht="12">
      <c r="A77" s="39" t="s">
        <v>8</v>
      </c>
      <c r="B77" s="39"/>
      <c r="C77" s="39"/>
      <c r="D77" s="23"/>
      <c r="E77" s="40">
        <v>3.5</v>
      </c>
      <c r="F77" s="40"/>
      <c r="G77" s="40"/>
      <c r="H77" s="40"/>
      <c r="I77" s="40"/>
      <c r="J77" s="40"/>
    </row>
    <row r="78" spans="1:10" s="10" customFormat="1" ht="12">
      <c r="A78" s="39" t="s">
        <v>9</v>
      </c>
      <c r="B78" s="39"/>
      <c r="C78" s="39"/>
      <c r="D78" s="23"/>
      <c r="E78" s="40">
        <v>2.5</v>
      </c>
      <c r="F78" s="40"/>
      <c r="G78" s="40"/>
      <c r="H78" s="40"/>
      <c r="I78" s="40"/>
      <c r="J78" s="40"/>
    </row>
    <row r="79" s="10" customFormat="1" ht="12"/>
    <row r="80" spans="1:18" s="20" customFormat="1" ht="24" customHeight="1">
      <c r="A80" s="45" t="s">
        <v>38</v>
      </c>
      <c r="B80" s="45"/>
      <c r="C80" s="45"/>
      <c r="D80" s="45"/>
      <c r="E80" s="45"/>
      <c r="F80" s="45"/>
      <c r="G80" s="46"/>
      <c r="H80" s="47" t="s">
        <v>40</v>
      </c>
      <c r="I80" s="48"/>
      <c r="J80" s="48"/>
      <c r="K80" s="48"/>
      <c r="L80" s="48"/>
      <c r="M80" s="49"/>
      <c r="N80" s="22" t="s">
        <v>11</v>
      </c>
      <c r="O80" s="42">
        <f>IF(K70&gt;0,K70*H72,H70*H72)</f>
        <v>0</v>
      </c>
      <c r="P80" s="43"/>
      <c r="Q80" s="43"/>
      <c r="R80" s="44"/>
    </row>
    <row r="81" s="10" customFormat="1" ht="24" customHeight="1"/>
    <row r="82" spans="1:18" s="20" customFormat="1" ht="24" customHeight="1">
      <c r="A82" s="45" t="s">
        <v>39</v>
      </c>
      <c r="B82" s="45"/>
      <c r="C82" s="45"/>
      <c r="D82" s="45"/>
      <c r="E82" s="45"/>
      <c r="F82" s="45"/>
      <c r="G82" s="46"/>
      <c r="H82" s="47" t="s">
        <v>41</v>
      </c>
      <c r="I82" s="48"/>
      <c r="J82" s="48"/>
      <c r="K82" s="48"/>
      <c r="L82" s="48"/>
      <c r="M82" s="49"/>
      <c r="N82" s="22" t="s">
        <v>11</v>
      </c>
      <c r="O82" s="67">
        <f>O64+O80</f>
        <v>0</v>
      </c>
      <c r="P82" s="68"/>
      <c r="Q82" s="68"/>
      <c r="R82" s="69"/>
    </row>
    <row r="83" spans="1:18" s="29" customFormat="1" ht="12" customHeight="1">
      <c r="A83" s="27"/>
      <c r="B83" s="27"/>
      <c r="C83" s="27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28"/>
    </row>
    <row r="84" spans="1:18" s="20" customFormat="1" ht="12" customHeight="1">
      <c r="A84" s="21"/>
      <c r="B84" s="21"/>
      <c r="C84" s="21"/>
      <c r="D84" s="21"/>
      <c r="E84" s="21"/>
      <c r="F84" s="21"/>
      <c r="G84" s="26"/>
      <c r="H84" s="22"/>
      <c r="I84" s="22"/>
      <c r="J84" s="22"/>
      <c r="K84" s="22"/>
      <c r="L84" s="22"/>
      <c r="M84" s="22"/>
      <c r="N84" s="22"/>
      <c r="O84" s="30"/>
      <c r="P84" s="30"/>
      <c r="Q84" s="30"/>
      <c r="R84" s="30"/>
    </row>
    <row r="85" spans="1:18" s="10" customFormat="1" ht="12">
      <c r="A85" s="99" t="s">
        <v>12</v>
      </c>
      <c r="B85" s="99"/>
      <c r="C85" s="99"/>
      <c r="D85" s="99"/>
      <c r="E85" s="37">
        <f ca="1">NOW()</f>
        <v>42482.6273556713</v>
      </c>
      <c r="F85" s="37"/>
      <c r="G85" s="37"/>
      <c r="H85" s="37"/>
      <c r="O85" s="38" t="s">
        <v>22</v>
      </c>
      <c r="P85" s="38"/>
      <c r="Q85" s="38"/>
      <c r="R85" s="38"/>
    </row>
    <row r="86" spans="1:21" s="3" customFormat="1" ht="4.5" customHeight="1">
      <c r="A86" s="6"/>
      <c r="B86" s="7"/>
      <c r="C86" s="7"/>
      <c r="D86" s="7"/>
      <c r="E86" s="7"/>
      <c r="F86" s="7"/>
      <c r="G86" s="8"/>
      <c r="H86" s="8"/>
      <c r="I86" s="8"/>
      <c r="J86" s="7"/>
      <c r="K86" s="7"/>
      <c r="L86" s="7"/>
      <c r="M86" s="7"/>
      <c r="N86" s="8"/>
      <c r="O86" s="8"/>
      <c r="P86" s="9"/>
      <c r="Q86" s="9"/>
      <c r="R86" s="9"/>
      <c r="S86" s="1"/>
      <c r="T86" s="1"/>
      <c r="U86" s="1"/>
    </row>
    <row r="87" spans="1:18" ht="9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64"/>
      <c r="P87" s="64"/>
      <c r="Q87" s="64"/>
      <c r="R87" s="64"/>
    </row>
    <row r="88" spans="1:18" ht="9.75" customHeight="1">
      <c r="A88" s="3"/>
      <c r="B88" s="3"/>
      <c r="C88" s="97"/>
      <c r="D88" s="97"/>
      <c r="E88" s="97"/>
      <c r="F88" s="97"/>
      <c r="G88" s="98"/>
      <c r="H88" s="98"/>
      <c r="I88" s="98"/>
      <c r="J88" s="98"/>
      <c r="K88" s="3"/>
      <c r="L88" s="3"/>
      <c r="M88" s="3"/>
      <c r="N88" s="3"/>
      <c r="O88" s="64"/>
      <c r="P88" s="64"/>
      <c r="Q88" s="64"/>
      <c r="R88" s="64"/>
    </row>
    <row r="89" spans="15:18" ht="9.75" customHeight="1">
      <c r="O89" s="64"/>
      <c r="P89" s="64"/>
      <c r="Q89" s="64"/>
      <c r="R89" s="64"/>
    </row>
    <row r="90" spans="15:18" ht="9.75" customHeight="1">
      <c r="O90" s="64"/>
      <c r="P90" s="64"/>
      <c r="Q90" s="64"/>
      <c r="R90" s="64"/>
    </row>
  </sheetData>
  <sheetProtection password="CC43" sheet="1"/>
  <mergeCells count="115">
    <mergeCell ref="A62:C62"/>
    <mergeCell ref="A50:C50"/>
    <mergeCell ref="A51:C51"/>
    <mergeCell ref="A60:C60"/>
    <mergeCell ref="A61:C61"/>
    <mergeCell ref="A56:R56"/>
    <mergeCell ref="M51:N51"/>
    <mergeCell ref="O51:P51"/>
    <mergeCell ref="Q51:R51"/>
    <mergeCell ref="D51:E51"/>
    <mergeCell ref="C88:F88"/>
    <mergeCell ref="G88:J88"/>
    <mergeCell ref="G60:H60"/>
    <mergeCell ref="D62:E62"/>
    <mergeCell ref="G62:H62"/>
    <mergeCell ref="I62:J62"/>
    <mergeCell ref="I60:J60"/>
    <mergeCell ref="H72:J72"/>
    <mergeCell ref="G61:H61"/>
    <mergeCell ref="A85:D85"/>
    <mergeCell ref="J34:R34"/>
    <mergeCell ref="B35:F35"/>
    <mergeCell ref="G35:I35"/>
    <mergeCell ref="J35:M35"/>
    <mergeCell ref="N35:O35"/>
    <mergeCell ref="P35:R35"/>
    <mergeCell ref="A43:R43"/>
    <mergeCell ref="A44:R45"/>
    <mergeCell ref="I49:J49"/>
    <mergeCell ref="K49:L49"/>
    <mergeCell ref="M49:N49"/>
    <mergeCell ref="O49:P49"/>
    <mergeCell ref="O47:P47"/>
    <mergeCell ref="A49:C49"/>
    <mergeCell ref="Q47:R47"/>
    <mergeCell ref="Q61:R61"/>
    <mergeCell ref="M60:N60"/>
    <mergeCell ref="O60:P60"/>
    <mergeCell ref="Q60:R60"/>
    <mergeCell ref="M62:N62"/>
    <mergeCell ref="O62:P62"/>
    <mergeCell ref="Q62:R62"/>
    <mergeCell ref="K62:L62"/>
    <mergeCell ref="K70:M70"/>
    <mergeCell ref="A74:C74"/>
    <mergeCell ref="E74:J74"/>
    <mergeCell ref="A66:G66"/>
    <mergeCell ref="A68:G68"/>
    <mergeCell ref="H68:J68"/>
    <mergeCell ref="H66:J66"/>
    <mergeCell ref="A70:G70"/>
    <mergeCell ref="H70:J70"/>
    <mergeCell ref="A72:G72"/>
    <mergeCell ref="O87:R90"/>
    <mergeCell ref="A33:G33"/>
    <mergeCell ref="O82:R82"/>
    <mergeCell ref="A76:C76"/>
    <mergeCell ref="A78:C78"/>
    <mergeCell ref="E78:J78"/>
    <mergeCell ref="E76:J76"/>
    <mergeCell ref="A80:G80"/>
    <mergeCell ref="H80:M80"/>
    <mergeCell ref="A37:R37"/>
    <mergeCell ref="Q49:R49"/>
    <mergeCell ref="A39:H39"/>
    <mergeCell ref="I39:K39"/>
    <mergeCell ref="A41:E41"/>
    <mergeCell ref="G46:R46"/>
    <mergeCell ref="G47:H47"/>
    <mergeCell ref="I47:J47"/>
    <mergeCell ref="K47:L47"/>
    <mergeCell ref="M47:N47"/>
    <mergeCell ref="I41:K41"/>
    <mergeCell ref="B46:D47"/>
    <mergeCell ref="G51:H51"/>
    <mergeCell ref="I51:J51"/>
    <mergeCell ref="K51:L51"/>
    <mergeCell ref="G49:H49"/>
    <mergeCell ref="D49:E49"/>
    <mergeCell ref="D50:E50"/>
    <mergeCell ref="G50:H50"/>
    <mergeCell ref="A54:R54"/>
    <mergeCell ref="A55:R55"/>
    <mergeCell ref="I50:J50"/>
    <mergeCell ref="K50:L50"/>
    <mergeCell ref="M50:N50"/>
    <mergeCell ref="O50:P50"/>
    <mergeCell ref="Q50:R50"/>
    <mergeCell ref="A53:R53"/>
    <mergeCell ref="B57:D58"/>
    <mergeCell ref="G57:R57"/>
    <mergeCell ref="G58:H58"/>
    <mergeCell ref="I58:J58"/>
    <mergeCell ref="K58:L58"/>
    <mergeCell ref="M58:N58"/>
    <mergeCell ref="O58:P58"/>
    <mergeCell ref="Q58:R58"/>
    <mergeCell ref="K60:L60"/>
    <mergeCell ref="A64:G64"/>
    <mergeCell ref="H64:M64"/>
    <mergeCell ref="O64:R64"/>
    <mergeCell ref="I61:J61"/>
    <mergeCell ref="K61:L61"/>
    <mergeCell ref="M61:N61"/>
    <mergeCell ref="O61:P61"/>
    <mergeCell ref="D60:E60"/>
    <mergeCell ref="D61:E61"/>
    <mergeCell ref="E85:H85"/>
    <mergeCell ref="O85:R85"/>
    <mergeCell ref="A77:C77"/>
    <mergeCell ref="E77:J77"/>
    <mergeCell ref="D83:Q83"/>
    <mergeCell ref="O80:R80"/>
    <mergeCell ref="A82:G82"/>
    <mergeCell ref="H82:M82"/>
  </mergeCells>
  <printOptions/>
  <pageMargins left="0.7874015748031497" right="0.1968503937007874" top="0.3937007874015748" bottom="0.3937007874015748" header="0" footer="0"/>
  <pageSetup fitToHeight="2" fitToWidth="1" horizontalDpi="600" verticalDpi="600" orientation="portrait" paperSize="9" r:id="rId4"/>
  <headerFooter alignWithMargins="0">
    <oddFooter>&amp;R&amp;4Mod.278U.0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cmf</dc:creator>
  <cp:keywords/>
  <dc:description/>
  <cp:lastModifiedBy>vitor.bernardino</cp:lastModifiedBy>
  <cp:lastPrinted>2015-10-21T16:20:59Z</cp:lastPrinted>
  <dcterms:created xsi:type="dcterms:W3CDTF">2004-05-31T08:57:44Z</dcterms:created>
  <dcterms:modified xsi:type="dcterms:W3CDTF">2016-04-22T14:03:50Z</dcterms:modified>
  <cp:category/>
  <cp:version/>
  <cp:contentType/>
  <cp:contentStatus/>
</cp:coreProperties>
</file>